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howInkAnnotation="0" autoCompressPictures="0"/>
  <mc:AlternateContent xmlns:mc="http://schemas.openxmlformats.org/markup-compatibility/2006">
    <mc:Choice Requires="x15">
      <x15ac:absPath xmlns:x15ac="http://schemas.microsoft.com/office/spreadsheetml/2010/11/ac" url="C:\Users\ai7338\Desktop\"/>
    </mc:Choice>
  </mc:AlternateContent>
  <bookViews>
    <workbookView xWindow="0" yWindow="0" windowWidth="12960" windowHeight="19476" tabRatio="465"/>
  </bookViews>
  <sheets>
    <sheet name="2006" sheetId="4" r:id="rId1"/>
    <sheet name="Calculations" sheetId="2" r:id="rId2"/>
  </sheets>
  <calcPr calcId="171026"/>
  <customWorkbookViews>
    <customWorkbookView name="Doc view" guid="{42D8CDF9-0AEC-8142-838E-9440CCF6AEB8}" includeHiddenRowCol="0" xWindow="1233" yWindow="54" windowWidth="1680" windowHeight="974" tabRatio="465"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25" i="4" l="1"/>
  <c r="C30" i="4"/>
  <c r="D30" i="4"/>
  <c r="F30" i="4"/>
  <c r="C11" i="4"/>
  <c r="C15" i="4"/>
  <c r="C16" i="4"/>
  <c r="D16" i="4"/>
  <c r="F16" i="4"/>
  <c r="C35" i="4"/>
  <c r="C36" i="4"/>
  <c r="D36" i="4"/>
  <c r="F36" i="4"/>
  <c r="C21" i="4"/>
  <c r="C26" i="4"/>
  <c r="D26" i="4"/>
  <c r="F26" i="4"/>
  <c r="F37" i="4"/>
  <c r="C32" i="4"/>
</calcChain>
</file>

<file path=xl/comments1.xml><?xml version="1.0" encoding="utf-8"?>
<comments xmlns="http://schemas.openxmlformats.org/spreadsheetml/2006/main">
  <authors>
    <author>Staff User</author>
    <author>Michael Seuring</author>
  </authors>
  <commentList>
    <comment ref="A11" authorId="0" shapeId="0">
      <text>
        <r>
          <rPr>
            <b/>
            <sz val="9"/>
            <color indexed="81"/>
            <rFont val="Geneva"/>
          </rPr>
          <t>Staff User:</t>
        </r>
        <r>
          <rPr>
            <sz val="9"/>
            <color indexed="81"/>
            <rFont val="Geneva"/>
          </rPr>
          <t xml:space="preserve">
Same total as in viability below
</t>
        </r>
      </text>
    </comment>
    <comment ref="A32" authorId="1" shapeId="0">
      <text>
        <r>
          <rPr>
            <b/>
            <sz val="9"/>
            <color indexed="81"/>
            <rFont val="Verdana"/>
            <family val="2"/>
          </rPr>
          <t>Michael Seuring:</t>
        </r>
        <r>
          <rPr>
            <sz val="9"/>
            <color indexed="81"/>
            <rFont val="Verdana"/>
            <family val="2"/>
          </rPr>
          <t xml:space="preserve">
=numerator from Primary Reserve Ratio calculation</t>
        </r>
      </text>
    </comment>
    <comment ref="A33" authorId="0" shapeId="0">
      <text>
        <r>
          <rPr>
            <b/>
            <sz val="9"/>
            <color indexed="81"/>
            <rFont val="Geneva"/>
          </rPr>
          <t>Staff User:</t>
        </r>
        <r>
          <rPr>
            <sz val="9"/>
            <color indexed="81"/>
            <rFont val="Geneva"/>
          </rPr>
          <t xml:space="preserve">
Information not typically shown in the audited financial statements.  Refer to the Notes section of the auditor's report.                  </t>
        </r>
      </text>
    </comment>
  </commentList>
</comments>
</file>

<file path=xl/sharedStrings.xml><?xml version="1.0" encoding="utf-8"?>
<sst xmlns="http://schemas.openxmlformats.org/spreadsheetml/2006/main" count="132" uniqueCount="79">
  <si>
    <t xml:space="preserve">2016 Annual Institution Data Report </t>
  </si>
  <si>
    <r>
      <t>Financial Data Worksheet for Public Institutions</t>
    </r>
    <r>
      <rPr>
        <b/>
        <i/>
        <sz val="12"/>
        <rFont val="Arial"/>
        <family val="2"/>
      </rPr>
      <t/>
    </r>
  </si>
  <si>
    <t>Financial Ratios</t>
  </si>
  <si>
    <t>Primary Reserve Ratio Calculation:</t>
    <phoneticPr fontId="3"/>
  </si>
  <si>
    <t>Data</t>
  </si>
  <si>
    <t>Strength</t>
    <phoneticPr fontId="3"/>
  </si>
  <si>
    <t>Weight</t>
    <phoneticPr fontId="3"/>
  </si>
  <si>
    <t>CFI</t>
  </si>
  <si>
    <t xml:space="preserve">Institution unrestricted net assets </t>
    <phoneticPr fontId="3"/>
  </si>
  <si>
    <t>+</t>
  </si>
  <si>
    <t>Institution expendable restricted net assets</t>
  </si>
  <si>
    <t>C.U. unrestricted net assets</t>
  </si>
  <si>
    <t>C.U. temporary restricted net assets</t>
    <phoneticPr fontId="3"/>
  </si>
  <si>
    <t>C.U. net investment in plant</t>
  </si>
  <si>
    <t>-</t>
  </si>
  <si>
    <t>Numerator Total</t>
    <phoneticPr fontId="3"/>
  </si>
  <si>
    <t xml:space="preserve"> Institution operating expenses</t>
  </si>
  <si>
    <t xml:space="preserve"> Institution non-operating expenses</t>
    <phoneticPr fontId="3"/>
  </si>
  <si>
    <t xml:space="preserve"> C.U. total expenses</t>
    <phoneticPr fontId="3"/>
  </si>
  <si>
    <t>Denominator Total</t>
    <phoneticPr fontId="3"/>
  </si>
  <si>
    <t xml:space="preserve">  Primary Reserve Ratio =</t>
    <phoneticPr fontId="3"/>
  </si>
  <si>
    <t>÷</t>
  </si>
  <si>
    <t>Net Operating Revenue Ratio Calculation:</t>
    <phoneticPr fontId="3"/>
  </si>
  <si>
    <t>Institution operating income (loss)</t>
    <phoneticPr fontId="3"/>
  </si>
  <si>
    <t>Institution net non-operating revenues</t>
    <phoneticPr fontId="3"/>
  </si>
  <si>
    <t>C.U. change in unrestricted net assets</t>
  </si>
  <si>
    <t xml:space="preserve"> Institution operating revenues</t>
  </si>
  <si>
    <t xml:space="preserve"> Institution non-operating revenues</t>
    <phoneticPr fontId="3"/>
  </si>
  <si>
    <t xml:space="preserve"> C.U. total unrestricted revenues</t>
  </si>
  <si>
    <t xml:space="preserve"> Net Operating Revenue Ratio =</t>
    <phoneticPr fontId="3"/>
  </si>
  <si>
    <t>Return on Net Assets Ratio Calculation:</t>
    <phoneticPr fontId="3"/>
  </si>
  <si>
    <t xml:space="preserve">    Change in net assets + C.U. change in net assets</t>
    <phoneticPr fontId="3"/>
  </si>
  <si>
    <t xml:space="preserve">    Total net assets +  C.U. total net assets (beginning of year)</t>
    <phoneticPr fontId="3"/>
  </si>
  <si>
    <t xml:space="preserve"> Return on Net Assets Ratio =</t>
  </si>
  <si>
    <t>Viability Ratio Calculation:</t>
    <phoneticPr fontId="3"/>
  </si>
  <si>
    <r>
      <t xml:space="preserve">    Expendable net assets                                 </t>
    </r>
    <r>
      <rPr>
        <b/>
        <sz val="12"/>
        <rFont val="Arial"/>
        <family val="2"/>
      </rPr>
      <t>Numerator Total =</t>
    </r>
  </si>
  <si>
    <t xml:space="preserve">    Institution long-term debt (total project related debt) </t>
    <phoneticPr fontId="3"/>
  </si>
  <si>
    <t xml:space="preserve">    C.U. long-term debt (total project related debt)</t>
    <phoneticPr fontId="3"/>
  </si>
  <si>
    <t>Denominator Total =</t>
    <phoneticPr fontId="3"/>
  </si>
  <si>
    <t>Viability Ratio =</t>
    <phoneticPr fontId="3"/>
  </si>
  <si>
    <t xml:space="preserve">COMPOSITE FINANCIAL INDICATOR SCORE (CFI) </t>
    <phoneticPr fontId="3"/>
  </si>
  <si>
    <t>Notes:</t>
    <phoneticPr fontId="3"/>
  </si>
  <si>
    <t>Data used to complete ratios should be based on the most recent audited financial statements.</t>
    <phoneticPr fontId="3"/>
  </si>
  <si>
    <t>We strongly encourage that the Commission's source document, Strategic Financial Analysis for Higher Education , 7th ed.,  Prager, Sealy &amp; Co., LLC; KPMG LLP, be consulted while entering AIDU financial data.</t>
    <phoneticPr fontId="3"/>
  </si>
  <si>
    <t>http://www.nacubo.org/Products/Publications/Finance/Strategic_Financial_Analysis_for_Higher_Education_7th_Edition.html</t>
  </si>
  <si>
    <t>If the strength factor score for any ratio is greater than or equal to 10, the strength factor score for that ratio is 10.  If the strength factor score for any ratio is less than or equal to -4, the strength factor score is -4.  If an institution has no long term debt, the Viability Strength Factor = 10.</t>
    <phoneticPr fontId="3"/>
  </si>
  <si>
    <t>The ratio calculations for public institutions should include the Component Unit (CU) data, if it is NOT already in your statements. Typically, this data is from foundations, which often use FASB.  For further clarification see Strategic Financial Analysis for Higher Education , 7th ed.</t>
    <phoneticPr fontId="3"/>
  </si>
  <si>
    <t>Strength and Weight Factors Used in CFI Calculation</t>
  </si>
  <si>
    <t>PUBLIC</t>
    <phoneticPr fontId="3" type="noConversion"/>
  </si>
  <si>
    <t>Primary Reserve</t>
    <phoneticPr fontId="3" type="noConversion"/>
  </si>
  <si>
    <t>Strength = ratio / .133</t>
    <phoneticPr fontId="3" type="noConversion"/>
  </si>
  <si>
    <t>Strength = 10 if &gt; 10</t>
    <phoneticPr fontId="3" type="noConversion"/>
  </si>
  <si>
    <t>Strength = -4 if &lt; -4</t>
    <phoneticPr fontId="3" type="noConversion"/>
  </si>
  <si>
    <t>Weight = .35</t>
    <phoneticPr fontId="3" type="noConversion"/>
  </si>
  <si>
    <t>cfi = strength * weight</t>
    <phoneticPr fontId="3" type="noConversion"/>
  </si>
  <si>
    <t>Net Operating Revenue</t>
    <phoneticPr fontId="3" type="noConversion"/>
  </si>
  <si>
    <t>Strength = ratio /.013</t>
    <phoneticPr fontId="3" type="noConversion"/>
  </si>
  <si>
    <t>Weight = .10</t>
    <phoneticPr fontId="3" type="noConversion"/>
  </si>
  <si>
    <t>Return on Net Assets</t>
    <phoneticPr fontId="3" type="noConversion"/>
  </si>
  <si>
    <t>Strength = ratio /.02</t>
    <phoneticPr fontId="3" type="noConversion"/>
  </si>
  <si>
    <t>Weight = .20</t>
    <phoneticPr fontId="3" type="noConversion"/>
  </si>
  <si>
    <t>ratio = strength * weight</t>
    <phoneticPr fontId="3" type="noConversion"/>
  </si>
  <si>
    <t>Viability</t>
    <phoneticPr fontId="3" type="noConversion"/>
  </si>
  <si>
    <t>Strength = 10 if denominator = 0</t>
    <phoneticPr fontId="3" type="noConversion"/>
  </si>
  <si>
    <t>Strength = ratio /.417</t>
    <phoneticPr fontId="3" type="noConversion"/>
  </si>
  <si>
    <t>PRIVATE NON-PROFIT</t>
    <phoneticPr fontId="3" type="noConversion"/>
  </si>
  <si>
    <t>Strength = ratio * 10</t>
    <phoneticPr fontId="3" type="noConversion"/>
  </si>
  <si>
    <t>Strength = 3 if &gt; 3</t>
    <phoneticPr fontId="3" type="noConversion"/>
  </si>
  <si>
    <t>Strength = -1 if &lt; -1</t>
    <phoneticPr fontId="3" type="noConversion"/>
  </si>
  <si>
    <t>Weight = .40</t>
    <phoneticPr fontId="3" type="noConversion"/>
  </si>
  <si>
    <t>Equity</t>
    <phoneticPr fontId="3" type="noConversion"/>
  </si>
  <si>
    <t>Strength = ratio * 6</t>
    <phoneticPr fontId="3" type="noConversion"/>
  </si>
  <si>
    <t>Net Income</t>
    <phoneticPr fontId="3" type="noConversion"/>
  </si>
  <si>
    <t>Strength = 1+(50 * ratio) if ratio &gt; 0</t>
    <phoneticPr fontId="3" type="noConversion"/>
  </si>
  <si>
    <t>Strenth = 1+(25 * ratio) if ratio &lt; 0</t>
    <phoneticPr fontId="3" type="noConversion"/>
  </si>
  <si>
    <t>PRIVATE PROPRIETARY</t>
    <phoneticPr fontId="3" type="noConversion"/>
  </si>
  <si>
    <t>Strength = ratio * 20</t>
    <phoneticPr fontId="3" type="noConversion"/>
  </si>
  <si>
    <t>Weight = .30</t>
    <phoneticPr fontId="3" type="noConversion"/>
  </si>
  <si>
    <t>Strength = 1+(33.3 * ratio)</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</si>
</sst>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_);[Red]\(#,##0.0\)"/>
  </numFmts>
  <fonts count="17">
    <font>
      <sz val="10"/>
      <name val="Verdana"/>
    </font>
    <font>
      <b/>
      <sz val="10"/>
      <name val="Verdana"/>
      <family val="2"/>
    </font>
    <font>
      <sz val="10"/>
      <name val="Verdana"/>
      <family val="2"/>
    </font>
    <font>
      <sz val="8"/>
      <name val="Verdana"/>
      <family val="2"/>
    </font>
    <font>
      <b/>
      <sz val="9"/>
      <color indexed="81"/>
      <name val="Geneva"/>
    </font>
    <font>
      <sz val="9"/>
      <color indexed="81"/>
      <name val="Geneva"/>
    </font>
    <font>
      <u/>
      <sz val="10"/>
      <color indexed="12"/>
      <name val="Verdana"/>
      <family val="2"/>
    </font>
    <font>
      <sz val="12"/>
      <name val="Arial"/>
      <family val="2"/>
    </font>
    <font>
      <b/>
      <sz val="12"/>
      <name val="Arial"/>
      <family val="2"/>
    </font>
    <font>
      <b/>
      <i/>
      <sz val="12"/>
      <name val="Arial"/>
      <family val="2"/>
    </font>
    <font>
      <b/>
      <u/>
      <sz val="12"/>
      <name val="Arial"/>
      <family val="2"/>
    </font>
    <font>
      <sz val="9"/>
      <color indexed="81"/>
      <name val="Verdana"/>
      <family val="2"/>
    </font>
    <font>
      <b/>
      <sz val="9"/>
      <color indexed="81"/>
      <name val="Verdana"/>
      <family val="2"/>
    </font>
    <font>
      <u/>
      <sz val="12"/>
      <color indexed="12"/>
      <name val="Arial"/>
      <family val="2"/>
    </font>
    <font>
      <i/>
      <sz val="12"/>
      <name val="Arial"/>
      <family val="2"/>
    </font>
    <font>
      <b/>
      <sz val="14"/>
      <name val="Georgia"/>
      <family val="1"/>
    </font>
    <font>
      <b/>
      <sz val="16"/>
      <color rgb="FFCB6523"/>
      <name val="Georgia"/>
      <family val="1"/>
    </font>
  </fonts>
  <fills count="5">
    <fill>
      <patternFill patternType="none"/>
    </fill>
    <fill>
      <patternFill patternType="gray125"/>
    </fill>
    <fill>
      <patternFill patternType="darkUp"/>
    </fill>
    <fill>
      <patternFill patternType="solid">
        <fgColor indexed="22"/>
        <bgColor indexed="64"/>
      </patternFill>
    </fill>
    <fill>
      <patternFill patternType="solid">
        <fgColor indexed="41"/>
        <bgColor indexed="64"/>
      </patternFill>
    </fill>
  </fills>
  <borders count="2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s>
  <cellStyleXfs count="2">
    <xf numFmtId="0" fontId="0" fillId="0" borderId="0"/>
    <xf numFmtId="0" fontId="6" fillId="0" borderId="0" applyNumberFormat="0" applyFill="0" applyBorder="0" applyAlignment="0" applyProtection="0">
      <alignment vertical="top"/>
      <protection locked="0"/>
    </xf>
  </cellStyleXfs>
  <cellXfs count="92">
    <xf numFmtId="0" fontId="0" fillId="0" borderId="0" xfId="0"/>
    <xf numFmtId="0" fontId="7" fillId="0" borderId="0" xfId="0" applyFont="1" applyBorder="1" applyAlignment="1">
      <alignment horizontal="center"/>
    </xf>
    <xf numFmtId="0" fontId="7" fillId="0" borderId="2" xfId="0" applyFont="1" applyBorder="1" applyAlignment="1">
      <alignment horizontal="center"/>
    </xf>
    <xf numFmtId="0" fontId="7" fillId="3" borderId="2" xfId="0" applyFont="1" applyFill="1" applyBorder="1" applyAlignment="1">
      <alignment horizontal="center"/>
    </xf>
    <xf numFmtId="0" fontId="7" fillId="0" borderId="4" xfId="0" applyFont="1" applyBorder="1" applyAlignment="1">
      <alignment horizontal="center"/>
    </xf>
    <xf numFmtId="0" fontId="7" fillId="0" borderId="3" xfId="0" applyFont="1" applyBorder="1" applyAlignment="1">
      <alignment horizontal="center"/>
    </xf>
    <xf numFmtId="0" fontId="7" fillId="0" borderId="0" xfId="0" applyFont="1" applyAlignment="1"/>
    <xf numFmtId="0" fontId="7" fillId="0" borderId="6" xfId="0" applyFont="1" applyFill="1" applyBorder="1" applyAlignment="1">
      <alignment horizontal="center"/>
    </xf>
    <xf numFmtId="0" fontId="7" fillId="0" borderId="3" xfId="0" applyFont="1" applyFill="1" applyBorder="1" applyAlignment="1"/>
    <xf numFmtId="0" fontId="7" fillId="2" borderId="3" xfId="0" applyFont="1" applyFill="1" applyBorder="1" applyAlignment="1"/>
    <xf numFmtId="0" fontId="7" fillId="0" borderId="0" xfId="0" applyFont="1" applyFill="1" applyBorder="1" applyAlignment="1"/>
    <xf numFmtId="0" fontId="8" fillId="0" borderId="0" xfId="0" applyFont="1" applyBorder="1" applyAlignment="1">
      <alignment horizontal="left"/>
    </xf>
    <xf numFmtId="0" fontId="8" fillId="0" borderId="0" xfId="0" applyFont="1" applyBorder="1" applyAlignment="1">
      <alignment horizontal="center"/>
    </xf>
    <xf numFmtId="0" fontId="8" fillId="0" borderId="8" xfId="0" applyFont="1" applyBorder="1" applyAlignment="1">
      <alignment horizontal="center"/>
    </xf>
    <xf numFmtId="0" fontId="0" fillId="0" borderId="6" xfId="0" applyBorder="1" applyAlignment="1"/>
    <xf numFmtId="0" fontId="0" fillId="0" borderId="9" xfId="0" applyBorder="1" applyAlignment="1"/>
    <xf numFmtId="0" fontId="0" fillId="0" borderId="0" xfId="0" applyAlignment="1"/>
    <xf numFmtId="0" fontId="7" fillId="0" borderId="0" xfId="0" applyFont="1" applyAlignment="1">
      <alignment vertical="center"/>
    </xf>
    <xf numFmtId="0" fontId="8" fillId="0" borderId="3" xfId="0" applyFont="1" applyFill="1" applyBorder="1" applyAlignment="1">
      <alignment horizontal="center"/>
    </xf>
    <xf numFmtId="0" fontId="9" fillId="0" borderId="8" xfId="0" applyFont="1" applyBorder="1" applyAlignment="1">
      <alignment horizontal="right"/>
    </xf>
    <xf numFmtId="166" fontId="7" fillId="0" borderId="2" xfId="0" applyNumberFormat="1" applyFont="1" applyFill="1" applyBorder="1" applyAlignment="1"/>
    <xf numFmtId="164" fontId="8" fillId="0" borderId="11" xfId="0" applyNumberFormat="1" applyFont="1" applyFill="1" applyBorder="1" applyAlignment="1"/>
    <xf numFmtId="2" fontId="8" fillId="0" borderId="11" xfId="0" applyNumberFormat="1" applyFont="1" applyFill="1" applyBorder="1" applyAlignment="1">
      <alignment horizontal="center"/>
    </xf>
    <xf numFmtId="0" fontId="7" fillId="0" borderId="7" xfId="0" applyFont="1" applyBorder="1" applyAlignment="1">
      <alignment horizontal="center"/>
    </xf>
    <xf numFmtId="166" fontId="7" fillId="0" borderId="7" xfId="0" applyNumberFormat="1" applyFont="1" applyFill="1" applyBorder="1" applyAlignment="1"/>
    <xf numFmtId="0" fontId="10" fillId="0" borderId="0" xfId="0" applyFont="1" applyFill="1" applyBorder="1" applyAlignment="1"/>
    <xf numFmtId="0" fontId="8" fillId="0" borderId="6" xfId="0" applyFont="1" applyBorder="1" applyAlignment="1"/>
    <xf numFmtId="2" fontId="8" fillId="0" borderId="14" xfId="0" applyNumberFormat="1" applyFont="1" applyFill="1" applyBorder="1" applyAlignment="1">
      <alignment horizontal="center"/>
    </xf>
    <xf numFmtId="166" fontId="7" fillId="0" borderId="3" xfId="0" applyNumberFormat="1" applyFont="1" applyFill="1" applyBorder="1" applyAlignment="1" applyProtection="1">
      <protection locked="0"/>
    </xf>
    <xf numFmtId="166" fontId="7" fillId="0" borderId="2" xfId="0" applyNumberFormat="1" applyFont="1" applyFill="1" applyBorder="1" applyAlignment="1" applyProtection="1">
      <protection locked="0"/>
    </xf>
    <xf numFmtId="166" fontId="7" fillId="0" borderId="2" xfId="0" applyNumberFormat="1" applyFont="1" applyBorder="1" applyAlignment="1" applyProtection="1">
      <protection locked="0"/>
    </xf>
    <xf numFmtId="166" fontId="7" fillId="0" borderId="7" xfId="0" applyNumberFormat="1" applyFont="1" applyFill="1" applyBorder="1" applyAlignment="1" applyProtection="1">
      <protection locked="0"/>
    </xf>
    <xf numFmtId="0" fontId="1" fillId="0" borderId="0" xfId="0" applyFont="1"/>
    <xf numFmtId="0" fontId="7" fillId="0" borderId="15" xfId="0" applyFont="1" applyFill="1" applyBorder="1" applyAlignment="1">
      <alignment horizontal="center"/>
    </xf>
    <xf numFmtId="0" fontId="7" fillId="0" borderId="10" xfId="0" applyFont="1" applyFill="1" applyBorder="1" applyAlignment="1"/>
    <xf numFmtId="0" fontId="13" fillId="0" borderId="0" xfId="1" applyFont="1" applyAlignment="1" applyProtection="1"/>
    <xf numFmtId="0" fontId="7" fillId="0" borderId="0" xfId="0" applyFont="1" applyBorder="1" applyAlignment="1"/>
    <xf numFmtId="0" fontId="8" fillId="0" borderId="16" xfId="0" applyFont="1" applyBorder="1" applyAlignment="1">
      <alignment horizontal="center"/>
    </xf>
    <xf numFmtId="0" fontId="8" fillId="0" borderId="17" xfId="0" applyFont="1" applyFill="1" applyBorder="1" applyAlignment="1">
      <alignment horizontal="center"/>
    </xf>
    <xf numFmtId="0" fontId="7" fillId="0" borderId="18" xfId="0" applyFont="1" applyBorder="1" applyAlignment="1">
      <alignment horizontal="left" indent="1"/>
    </xf>
    <xf numFmtId="0" fontId="7" fillId="3" borderId="1" xfId="0" applyFont="1" applyFill="1" applyBorder="1" applyAlignment="1">
      <alignment horizontal="center"/>
    </xf>
    <xf numFmtId="0" fontId="7" fillId="3" borderId="19" xfId="0" applyFont="1" applyFill="1" applyBorder="1" applyAlignment="1">
      <alignment horizontal="center"/>
    </xf>
    <xf numFmtId="0" fontId="8" fillId="0" borderId="20" xfId="0" applyFont="1" applyBorder="1" applyAlignment="1">
      <alignment horizontal="right"/>
    </xf>
    <xf numFmtId="0" fontId="7" fillId="0" borderId="21" xfId="0" applyFont="1" applyBorder="1" applyAlignment="1">
      <alignment horizontal="left" indent="1"/>
    </xf>
    <xf numFmtId="0" fontId="7" fillId="0" borderId="22" xfId="0" applyFont="1" applyFill="1" applyBorder="1" applyAlignment="1">
      <alignment horizontal="left" indent="1"/>
    </xf>
    <xf numFmtId="0" fontId="7" fillId="3" borderId="2" xfId="0" applyFont="1" applyFill="1" applyBorder="1" applyAlignment="1">
      <alignment horizontal="center" vertical="center"/>
    </xf>
    <xf numFmtId="2" fontId="7" fillId="3" borderId="2" xfId="0" applyNumberFormat="1" applyFont="1" applyFill="1" applyBorder="1" applyAlignment="1">
      <alignment horizontal="center" vertical="center"/>
    </xf>
    <xf numFmtId="0" fontId="7" fillId="3" borderId="19" xfId="0" applyFont="1" applyFill="1" applyBorder="1" applyAlignment="1">
      <alignment horizontal="center" vertical="center"/>
    </xf>
    <xf numFmtId="2" fontId="7" fillId="3" borderId="2" xfId="0" applyNumberFormat="1" applyFont="1" applyFill="1" applyBorder="1" applyAlignment="1">
      <alignment horizontal="center"/>
    </xf>
    <xf numFmtId="0" fontId="8" fillId="0" borderId="23" xfId="0" applyFont="1" applyBorder="1" applyAlignment="1">
      <alignment horizontal="right"/>
    </xf>
    <xf numFmtId="166" fontId="7" fillId="0" borderId="4" xfId="0" applyNumberFormat="1" applyFont="1" applyFill="1" applyBorder="1" applyAlignment="1"/>
    <xf numFmtId="0" fontId="7" fillId="3" borderId="12" xfId="0" applyFont="1" applyFill="1" applyBorder="1" applyAlignment="1">
      <alignment horizontal="center"/>
    </xf>
    <xf numFmtId="2" fontId="7" fillId="3" borderId="4" xfId="0" applyNumberFormat="1" applyFont="1" applyFill="1" applyBorder="1" applyAlignment="1">
      <alignment horizontal="center"/>
    </xf>
    <xf numFmtId="0" fontId="7" fillId="3" borderId="24" xfId="0" applyFont="1" applyFill="1" applyBorder="1" applyAlignment="1">
      <alignment horizontal="center"/>
    </xf>
    <xf numFmtId="0" fontId="7" fillId="0" borderId="11" xfId="0" applyFont="1" applyBorder="1" applyAlignment="1">
      <alignment horizontal="center"/>
    </xf>
    <xf numFmtId="164" fontId="8" fillId="0" borderId="13" xfId="0" applyNumberFormat="1" applyFont="1" applyBorder="1" applyAlignment="1">
      <alignment horizontal="center"/>
    </xf>
    <xf numFmtId="2" fontId="8" fillId="0" borderId="11" xfId="0" applyNumberFormat="1" applyFont="1" applyBorder="1" applyAlignment="1">
      <alignment horizontal="center"/>
    </xf>
    <xf numFmtId="0" fontId="8" fillId="0" borderId="16" xfId="0" applyFont="1" applyFill="1" applyBorder="1" applyAlignment="1">
      <alignment horizontal="center"/>
    </xf>
    <xf numFmtId="164" fontId="7" fillId="2" borderId="5" xfId="0" applyNumberFormat="1" applyFont="1" applyFill="1" applyBorder="1" applyAlignment="1">
      <alignment horizontal="center" vertical="center"/>
    </xf>
    <xf numFmtId="2" fontId="7" fillId="2" borderId="5" xfId="0" applyNumberFormat="1" applyFont="1" applyFill="1" applyBorder="1" applyAlignment="1">
      <alignment horizontal="center" vertical="center"/>
    </xf>
    <xf numFmtId="0" fontId="7" fillId="2" borderId="17" xfId="0" applyFont="1" applyFill="1" applyBorder="1" applyAlignment="1">
      <alignment horizontal="center" vertical="center"/>
    </xf>
    <xf numFmtId="166" fontId="7" fillId="0" borderId="10" xfId="0" applyNumberFormat="1" applyFont="1" applyFill="1" applyBorder="1" applyAlignment="1"/>
    <xf numFmtId="0" fontId="7" fillId="0" borderId="16" xfId="0" applyFont="1" applyBorder="1" applyAlignment="1">
      <alignment horizontal="left" indent="1"/>
    </xf>
    <xf numFmtId="0" fontId="8" fillId="0" borderId="25" xfId="0" applyFont="1" applyBorder="1" applyAlignment="1">
      <alignment horizontal="right"/>
    </xf>
    <xf numFmtId="166" fontId="7" fillId="0" borderId="7" xfId="0" applyNumberFormat="1" applyFont="1" applyBorder="1" applyAlignment="1"/>
    <xf numFmtId="0" fontId="7" fillId="3" borderId="7" xfId="0" applyFont="1" applyFill="1" applyBorder="1" applyAlignment="1">
      <alignment horizontal="center" vertical="center"/>
    </xf>
    <xf numFmtId="2" fontId="7" fillId="3" borderId="7" xfId="0" applyNumberFormat="1" applyFont="1" applyFill="1" applyBorder="1" applyAlignment="1">
      <alignment horizontal="center" vertical="center"/>
    </xf>
    <xf numFmtId="0" fontId="7" fillId="3" borderId="26" xfId="0" applyFont="1" applyFill="1" applyBorder="1" applyAlignment="1">
      <alignment horizontal="center" vertical="center"/>
    </xf>
    <xf numFmtId="164" fontId="8" fillId="0" borderId="11" xfId="0" applyNumberFormat="1" applyFont="1" applyBorder="1" applyAlignment="1"/>
    <xf numFmtId="0" fontId="7" fillId="0" borderId="2" xfId="0" applyFont="1" applyBorder="1" applyAlignment="1"/>
    <xf numFmtId="0" fontId="7" fillId="0" borderId="25" xfId="0" applyFont="1" applyBorder="1" applyAlignment="1">
      <alignment horizontal="left"/>
    </xf>
    <xf numFmtId="0" fontId="7" fillId="0" borderId="10" xfId="0" applyFont="1" applyBorder="1" applyAlignment="1">
      <alignment horizontal="center"/>
    </xf>
    <xf numFmtId="0" fontId="7" fillId="0" borderId="20" xfId="0" applyFont="1" applyBorder="1" applyAlignment="1">
      <alignment horizontal="left"/>
    </xf>
    <xf numFmtId="49" fontId="14" fillId="0" borderId="4" xfId="0" applyNumberFormat="1" applyFont="1" applyBorder="1" applyAlignment="1">
      <alignment horizontal="center"/>
    </xf>
    <xf numFmtId="0" fontId="7" fillId="0" borderId="16" xfId="0" applyFont="1" applyBorder="1" applyAlignment="1"/>
    <xf numFmtId="0" fontId="7" fillId="0" borderId="18" xfId="0" applyFont="1" applyBorder="1" applyAlignment="1"/>
    <xf numFmtId="0" fontId="9" fillId="0" borderId="8" xfId="0" applyFont="1" applyFill="1" applyBorder="1" applyAlignment="1">
      <alignment horizontal="right"/>
    </xf>
    <xf numFmtId="0" fontId="8" fillId="0" borderId="27" xfId="0" applyFont="1" applyFill="1" applyBorder="1" applyAlignment="1"/>
    <xf numFmtId="49" fontId="14" fillId="0" borderId="15" xfId="0" applyNumberFormat="1" applyFont="1" applyFill="1" applyBorder="1" applyAlignment="1">
      <alignment horizontal="center"/>
    </xf>
    <xf numFmtId="164" fontId="7" fillId="0" borderId="15" xfId="0" applyNumberFormat="1" applyFont="1" applyFill="1" applyBorder="1" applyAlignment="1"/>
    <xf numFmtId="2" fontId="8" fillId="4" borderId="28" xfId="0" applyNumberFormat="1" applyFont="1" applyFill="1" applyBorder="1" applyAlignment="1">
      <alignment horizontal="center"/>
    </xf>
    <xf numFmtId="49" fontId="14" fillId="0" borderId="0" xfId="0" applyNumberFormat="1" applyFont="1" applyFill="1" applyBorder="1" applyAlignment="1">
      <alignment horizontal="center"/>
    </xf>
    <xf numFmtId="164" fontId="7" fillId="0" borderId="0" xfId="0" applyNumberFormat="1" applyFont="1" applyFill="1" applyBorder="1" applyAlignment="1"/>
    <xf numFmtId="165" fontId="8" fillId="0" borderId="0" xfId="0" applyNumberFormat="1" applyFont="1" applyFill="1" applyBorder="1" applyAlignment="1"/>
    <xf numFmtId="0" fontId="7" fillId="0" borderId="0" xfId="0" applyFont="1" applyFill="1" applyBorder="1" applyAlignment="1">
      <alignment horizontal="left"/>
    </xf>
    <xf numFmtId="0" fontId="7" fillId="0" borderId="0" xfId="0" applyFont="1" applyAlignment="1">
      <alignment wrapText="1"/>
    </xf>
    <xf numFmtId="0" fontId="16" fillId="0" borderId="0" xfId="0" applyFont="1" applyBorder="1" applyAlignment="1">
      <alignment horizontal="left"/>
    </xf>
    <xf numFmtId="0" fontId="15" fillId="0" borderId="0" xfId="0" applyFont="1" applyBorder="1" applyAlignment="1">
      <alignment horizontal="left"/>
    </xf>
    <xf numFmtId="0" fontId="7" fillId="0" borderId="0" xfId="0" applyFont="1" applyAlignment="1">
      <alignment vertical="center" wrapText="1"/>
    </xf>
    <xf numFmtId="0" fontId="2" fillId="0" borderId="0" xfId="0" applyFont="1" applyAlignment="1">
      <alignment vertical="center" wrapText="1"/>
    </xf>
    <xf numFmtId="0" fontId="7" fillId="0" borderId="0" xfId="0" applyFont="1" applyBorder="1" applyAlignment="1">
      <alignment wrapText="1"/>
    </xf>
    <xf numFmtId="0" fontId="2" fillId="0" borderId="0" xfId="0" applyFont="1" applyBorder="1" applyAlignment="1">
      <alignment wrapText="1"/>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C54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2"/>
  <sheetViews>
    <sheetView showGridLines="0" tabSelected="1" view="pageLayout" workbookViewId="0">
      <selection activeCell="C6" sqref="C6"/>
    </sheetView>
  </sheetViews>
  <sheetFormatPr defaultColWidth="0" defaultRowHeight="15" customHeight="1" zeroHeight="1"/>
  <cols>
    <col min="1" max="1" width="50.7265625" style="85" customWidth="1"/>
    <col min="2" max="2" width="2.90625" style="85" customWidth="1"/>
    <col min="3" max="3" width="20.90625" style="85" customWidth="1"/>
    <col min="4" max="4" width="10.453125" style="85" customWidth="1"/>
    <col min="5" max="5" width="8.453125" style="85" customWidth="1"/>
    <col min="6" max="6" width="8.26953125" style="85" customWidth="1"/>
    <col min="7" max="7" width="32.08984375" style="85" hidden="1" customWidth="1"/>
    <col min="8" max="16384" width="10.7265625" style="85" hidden="1"/>
  </cols>
  <sheetData>
    <row r="1" spans="1:7" s="6" customFormat="1" ht="19.95" customHeight="1">
      <c r="A1" s="86" t="s">
        <v>0</v>
      </c>
      <c r="B1" s="12"/>
      <c r="C1" s="12"/>
      <c r="D1" s="1"/>
      <c r="E1" s="1"/>
      <c r="F1" s="1"/>
    </row>
    <row r="2" spans="1:7" s="36" customFormat="1" ht="21" customHeight="1">
      <c r="A2" s="87" t="s">
        <v>1</v>
      </c>
      <c r="B2" s="12"/>
      <c r="C2" s="12"/>
      <c r="D2" s="1"/>
      <c r="E2" s="1"/>
      <c r="F2" s="1"/>
    </row>
    <row r="3" spans="1:7" s="36" customFormat="1" ht="15" customHeight="1" thickBot="1">
      <c r="A3" s="11"/>
      <c r="B3" s="12"/>
      <c r="C3" s="12"/>
      <c r="D3" s="1"/>
      <c r="E3" s="1"/>
      <c r="F3" s="1"/>
    </row>
    <row r="4" spans="1:7" s="6" customFormat="1" ht="15" customHeight="1" thickBot="1">
      <c r="A4" s="13" t="s">
        <v>2</v>
      </c>
      <c r="B4" s="26"/>
      <c r="C4" s="7"/>
      <c r="D4" s="14"/>
      <c r="E4" s="14"/>
      <c r="F4" s="15"/>
      <c r="G4" s="36"/>
    </row>
    <row r="5" spans="1:7" s="6" customFormat="1" ht="15" customHeight="1">
      <c r="A5" s="37" t="s">
        <v>3</v>
      </c>
      <c r="B5" s="8"/>
      <c r="C5" s="18" t="s">
        <v>4</v>
      </c>
      <c r="D5" s="18" t="s">
        <v>5</v>
      </c>
      <c r="E5" s="18" t="s">
        <v>6</v>
      </c>
      <c r="F5" s="38" t="s">
        <v>7</v>
      </c>
    </row>
    <row r="6" spans="1:7" s="6" customFormat="1" ht="15" customHeight="1">
      <c r="A6" s="39" t="s">
        <v>8</v>
      </c>
      <c r="B6" s="2" t="s">
        <v>9</v>
      </c>
      <c r="C6" s="29">
        <v>0</v>
      </c>
      <c r="D6" s="40"/>
      <c r="E6" s="3"/>
      <c r="F6" s="41"/>
    </row>
    <row r="7" spans="1:7" s="6" customFormat="1" ht="15" customHeight="1">
      <c r="A7" s="39" t="s">
        <v>10</v>
      </c>
      <c r="B7" s="2" t="s">
        <v>9</v>
      </c>
      <c r="C7" s="29">
        <v>0</v>
      </c>
      <c r="D7" s="40"/>
      <c r="E7" s="3"/>
      <c r="F7" s="41"/>
    </row>
    <row r="8" spans="1:7" s="6" customFormat="1" ht="15" customHeight="1">
      <c r="A8" s="39" t="s">
        <v>11</v>
      </c>
      <c r="B8" s="2" t="s">
        <v>9</v>
      </c>
      <c r="C8" s="29">
        <v>0</v>
      </c>
      <c r="D8" s="40"/>
      <c r="E8" s="3"/>
      <c r="F8" s="41"/>
    </row>
    <row r="9" spans="1:7" s="6" customFormat="1" ht="15" customHeight="1">
      <c r="A9" s="39" t="s">
        <v>12</v>
      </c>
      <c r="B9" s="2" t="s">
        <v>9</v>
      </c>
      <c r="C9" s="29">
        <v>0</v>
      </c>
      <c r="D9" s="40"/>
      <c r="E9" s="3"/>
      <c r="F9" s="41"/>
    </row>
    <row r="10" spans="1:7" s="6" customFormat="1" ht="15" customHeight="1">
      <c r="A10" s="39" t="s">
        <v>13</v>
      </c>
      <c r="B10" s="2" t="s">
        <v>14</v>
      </c>
      <c r="C10" s="29">
        <v>0</v>
      </c>
      <c r="D10" s="40"/>
      <c r="E10" s="3"/>
      <c r="F10" s="41"/>
    </row>
    <row r="11" spans="1:7" s="6" customFormat="1" ht="15" customHeight="1" thickBot="1">
      <c r="A11" s="42" t="s">
        <v>15</v>
      </c>
      <c r="B11" s="4"/>
      <c r="C11" s="20">
        <f>C6+C7+C8+C9-C10</f>
        <v>0</v>
      </c>
      <c r="D11" s="40"/>
      <c r="E11" s="3"/>
      <c r="F11" s="41"/>
    </row>
    <row r="12" spans="1:7" s="6" customFormat="1" ht="15" customHeight="1">
      <c r="A12" s="43" t="s">
        <v>16</v>
      </c>
      <c r="B12" s="5" t="s">
        <v>9</v>
      </c>
      <c r="C12" s="29">
        <v>0</v>
      </c>
      <c r="D12" s="40"/>
      <c r="E12" s="3"/>
      <c r="F12" s="41"/>
    </row>
    <row r="13" spans="1:7" s="6" customFormat="1" ht="15" customHeight="1">
      <c r="A13" s="39" t="s">
        <v>17</v>
      </c>
      <c r="B13" s="2" t="s">
        <v>9</v>
      </c>
      <c r="C13" s="29">
        <v>0</v>
      </c>
      <c r="D13" s="40"/>
      <c r="E13" s="3"/>
      <c r="F13" s="41"/>
    </row>
    <row r="14" spans="1:7" s="6" customFormat="1" ht="15" customHeight="1">
      <c r="A14" s="39" t="s">
        <v>18</v>
      </c>
      <c r="B14" s="2" t="s">
        <v>9</v>
      </c>
      <c r="C14" s="29">
        <v>0</v>
      </c>
      <c r="D14" s="40"/>
      <c r="E14" s="48"/>
      <c r="F14" s="41"/>
    </row>
    <row r="15" spans="1:7" s="6" customFormat="1" ht="15" customHeight="1" thickBot="1">
      <c r="A15" s="49" t="s">
        <v>19</v>
      </c>
      <c r="B15" s="4"/>
      <c r="C15" s="50">
        <f>SUM(C12:C14)</f>
        <v>0</v>
      </c>
      <c r="D15" s="51"/>
      <c r="E15" s="52"/>
      <c r="F15" s="53"/>
    </row>
    <row r="16" spans="1:7" s="6" customFormat="1" ht="15" customHeight="1" thickBot="1">
      <c r="A16" s="19" t="s">
        <v>20</v>
      </c>
      <c r="B16" s="54" t="s">
        <v>21</v>
      </c>
      <c r="C16" s="21" t="e">
        <f>C11/C15</f>
        <v>#DIV/0!</v>
      </c>
      <c r="D16" s="55" t="e">
        <f>IF(C16/0.133&gt;10,10,IF(C16/0.133&lt;-4,-4,C16/0.133))</f>
        <v>#DIV/0!</v>
      </c>
      <c r="E16" s="56">
        <v>0.35</v>
      </c>
      <c r="F16" s="27" t="e">
        <f>D16*E16</f>
        <v>#DIV/0!</v>
      </c>
    </row>
    <row r="17" spans="1:6" s="6" customFormat="1" ht="15" customHeight="1">
      <c r="A17" s="57" t="s">
        <v>22</v>
      </c>
      <c r="B17" s="8"/>
      <c r="C17" s="9"/>
      <c r="D17" s="58"/>
      <c r="E17" s="59"/>
      <c r="F17" s="60"/>
    </row>
    <row r="18" spans="1:6" s="6" customFormat="1" ht="15" customHeight="1">
      <c r="A18" s="44" t="s">
        <v>23</v>
      </c>
      <c r="B18" s="2" t="s">
        <v>9</v>
      </c>
      <c r="C18" s="28">
        <v>0</v>
      </c>
      <c r="D18" s="45"/>
      <c r="E18" s="46"/>
      <c r="F18" s="47"/>
    </row>
    <row r="19" spans="1:6" s="6" customFormat="1" ht="15" customHeight="1">
      <c r="A19" s="44" t="s">
        <v>24</v>
      </c>
      <c r="B19" s="2" t="s">
        <v>9</v>
      </c>
      <c r="C19" s="28">
        <v>0</v>
      </c>
      <c r="D19" s="45"/>
      <c r="E19" s="46"/>
      <c r="F19" s="47"/>
    </row>
    <row r="20" spans="1:6" s="6" customFormat="1" ht="15" customHeight="1">
      <c r="A20" s="44" t="s">
        <v>25</v>
      </c>
      <c r="B20" s="2" t="s">
        <v>9</v>
      </c>
      <c r="C20" s="28">
        <v>0</v>
      </c>
      <c r="D20" s="45"/>
      <c r="E20" s="46"/>
      <c r="F20" s="47"/>
    </row>
    <row r="21" spans="1:6" s="6" customFormat="1" ht="15" customHeight="1" thickBot="1">
      <c r="A21" s="42" t="s">
        <v>15</v>
      </c>
      <c r="B21" s="4"/>
      <c r="C21" s="61">
        <f>SUM(C18:C20)</f>
        <v>0</v>
      </c>
      <c r="D21" s="45"/>
      <c r="E21" s="46"/>
      <c r="F21" s="47"/>
    </row>
    <row r="22" spans="1:6" s="6" customFormat="1" ht="15" customHeight="1">
      <c r="A22" s="62" t="s">
        <v>26</v>
      </c>
      <c r="B22" s="5" t="s">
        <v>9</v>
      </c>
      <c r="C22" s="30">
        <v>0</v>
      </c>
      <c r="D22" s="45"/>
      <c r="E22" s="46"/>
      <c r="F22" s="47"/>
    </row>
    <row r="23" spans="1:6" s="6" customFormat="1" ht="15" customHeight="1">
      <c r="A23" s="62" t="s">
        <v>27</v>
      </c>
      <c r="B23" s="2" t="s">
        <v>9</v>
      </c>
      <c r="C23" s="30">
        <v>0</v>
      </c>
      <c r="D23" s="45"/>
      <c r="E23" s="46"/>
      <c r="F23" s="47"/>
    </row>
    <row r="24" spans="1:6" s="6" customFormat="1" ht="15" customHeight="1">
      <c r="A24" s="39" t="s">
        <v>28</v>
      </c>
      <c r="B24" s="2" t="s">
        <v>9</v>
      </c>
      <c r="C24" s="30">
        <v>0</v>
      </c>
      <c r="D24" s="45"/>
      <c r="E24" s="46"/>
      <c r="F24" s="47"/>
    </row>
    <row r="25" spans="1:6" s="6" customFormat="1" ht="15" customHeight="1" thickBot="1">
      <c r="A25" s="63" t="s">
        <v>19</v>
      </c>
      <c r="B25" s="23"/>
      <c r="C25" s="64">
        <f>SUM(C22:C24)</f>
        <v>0</v>
      </c>
      <c r="D25" s="65"/>
      <c r="E25" s="66"/>
      <c r="F25" s="67"/>
    </row>
    <row r="26" spans="1:6" s="6" customFormat="1" ht="15" customHeight="1" thickBot="1">
      <c r="A26" s="19" t="s">
        <v>29</v>
      </c>
      <c r="B26" s="54" t="s">
        <v>21</v>
      </c>
      <c r="C26" s="68" t="e">
        <f>C21/C25</f>
        <v>#DIV/0!</v>
      </c>
      <c r="D26" s="55" t="e">
        <f>IF(C26/0.013&gt;10,10,IF(C26/0.013&lt;-4,-4,C26/0.013))</f>
        <v>#DIV/0!</v>
      </c>
      <c r="E26" s="56">
        <v>0.1</v>
      </c>
      <c r="F26" s="27" t="e">
        <f>D26*E26</f>
        <v>#DIV/0!</v>
      </c>
    </row>
    <row r="27" spans="1:6" s="6" customFormat="1" ht="15" customHeight="1">
      <c r="A27" s="37" t="s">
        <v>30</v>
      </c>
      <c r="B27" s="8"/>
      <c r="C27" s="9"/>
      <c r="D27" s="58"/>
      <c r="E27" s="59"/>
      <c r="F27" s="60"/>
    </row>
    <row r="28" spans="1:6" s="6" customFormat="1" ht="15" customHeight="1">
      <c r="A28" s="69" t="s">
        <v>31</v>
      </c>
      <c r="B28" s="34"/>
      <c r="C28" s="29">
        <v>0</v>
      </c>
      <c r="D28" s="58"/>
      <c r="E28" s="59"/>
      <c r="F28" s="60"/>
    </row>
    <row r="29" spans="1:6" s="6" customFormat="1" ht="15" customHeight="1" thickBot="1">
      <c r="A29" s="70" t="s">
        <v>32</v>
      </c>
      <c r="B29" s="71"/>
      <c r="C29" s="31">
        <v>0</v>
      </c>
      <c r="D29" s="65"/>
      <c r="E29" s="66"/>
      <c r="F29" s="67"/>
    </row>
    <row r="30" spans="1:6" s="6" customFormat="1" ht="15" customHeight="1" thickBot="1">
      <c r="A30" s="19" t="s">
        <v>33</v>
      </c>
      <c r="B30" s="54" t="s">
        <v>21</v>
      </c>
      <c r="C30" s="21" t="e">
        <f>(C28)/C29</f>
        <v>#DIV/0!</v>
      </c>
      <c r="D30" s="55" t="e">
        <f>IF(C30/0.02&gt;10,10,IF(C30/0.02&lt;-4,-4,C30/0.02))</f>
        <v>#DIV/0!</v>
      </c>
      <c r="E30" s="56">
        <v>0.2</v>
      </c>
      <c r="F30" s="27" t="e">
        <f>D30*E30</f>
        <v>#DIV/0!</v>
      </c>
    </row>
    <row r="31" spans="1:6" s="6" customFormat="1" ht="15" customHeight="1">
      <c r="A31" s="57" t="s">
        <v>34</v>
      </c>
      <c r="B31" s="8"/>
      <c r="C31" s="9"/>
      <c r="D31" s="58"/>
      <c r="E31" s="59"/>
      <c r="F31" s="60"/>
    </row>
    <row r="32" spans="1:6" s="6" customFormat="1" ht="15" customHeight="1" thickBot="1">
      <c r="A32" s="72" t="s">
        <v>35</v>
      </c>
      <c r="B32" s="73"/>
      <c r="C32" s="20">
        <f>C11</f>
        <v>0</v>
      </c>
      <c r="D32" s="45"/>
      <c r="E32" s="46"/>
      <c r="F32" s="47"/>
    </row>
    <row r="33" spans="1:6" s="6" customFormat="1" ht="15" customHeight="1">
      <c r="A33" s="74" t="s">
        <v>36</v>
      </c>
      <c r="B33" s="5" t="s">
        <v>9</v>
      </c>
      <c r="C33" s="29">
        <v>0</v>
      </c>
      <c r="D33" s="45"/>
      <c r="E33" s="46"/>
      <c r="F33" s="47"/>
    </row>
    <row r="34" spans="1:6" s="6" customFormat="1" ht="15" customHeight="1">
      <c r="A34" s="75" t="s">
        <v>37</v>
      </c>
      <c r="B34" s="2" t="s">
        <v>9</v>
      </c>
      <c r="C34" s="31">
        <v>0</v>
      </c>
      <c r="D34" s="65"/>
      <c r="E34" s="66"/>
      <c r="F34" s="67"/>
    </row>
    <row r="35" spans="1:6" s="10" customFormat="1" ht="15" customHeight="1" thickBot="1">
      <c r="A35" s="63" t="s">
        <v>38</v>
      </c>
      <c r="B35" s="71"/>
      <c r="C35" s="24">
        <f>SUM(C33:C34)</f>
        <v>0</v>
      </c>
      <c r="D35" s="65"/>
      <c r="E35" s="66"/>
      <c r="F35" s="67"/>
    </row>
    <row r="36" spans="1:6" s="10" customFormat="1" ht="15" customHeight="1" thickBot="1">
      <c r="A36" s="76" t="s">
        <v>39</v>
      </c>
      <c r="B36" s="54" t="s">
        <v>21</v>
      </c>
      <c r="C36" s="21">
        <f>IF(C35=0,0,(C32/C35))</f>
        <v>0</v>
      </c>
      <c r="D36" s="55">
        <f>IF(C36=0,10,(IF(C36/0.417&gt;10,10,IF(C36/0.417&lt;-4,-4,C36/0.417))))</f>
        <v>10</v>
      </c>
      <c r="E36" s="22">
        <v>0.35</v>
      </c>
      <c r="F36" s="27">
        <f>D36*E36</f>
        <v>3.5</v>
      </c>
    </row>
    <row r="37" spans="1:6" s="10" customFormat="1" ht="15" customHeight="1" thickBot="1">
      <c r="A37" s="77" t="s">
        <v>40</v>
      </c>
      <c r="B37" s="78"/>
      <c r="C37" s="79"/>
      <c r="D37" s="78"/>
      <c r="E37" s="33"/>
      <c r="F37" s="80" t="e">
        <f>F36+F30+F26+F16</f>
        <v>#DIV/0!</v>
      </c>
    </row>
    <row r="38" spans="1:6" s="10" customFormat="1" ht="15" customHeight="1">
      <c r="B38" s="81"/>
      <c r="C38" s="82"/>
      <c r="D38" s="81"/>
      <c r="F38" s="83"/>
    </row>
    <row r="39" spans="1:6" s="10" customFormat="1" ht="15" customHeight="1">
      <c r="A39" s="25" t="s">
        <v>41</v>
      </c>
      <c r="B39" s="81"/>
      <c r="C39" s="82"/>
      <c r="D39" s="81"/>
      <c r="F39" s="83"/>
    </row>
    <row r="40" spans="1:6" s="10" customFormat="1" ht="15" customHeight="1">
      <c r="A40" s="25"/>
      <c r="B40" s="81"/>
      <c r="C40" s="82"/>
      <c r="D40" s="81"/>
      <c r="F40" s="83"/>
    </row>
    <row r="41" spans="1:6" s="6" customFormat="1" ht="15" customHeight="1">
      <c r="A41" s="84" t="s">
        <v>42</v>
      </c>
      <c r="B41" s="16"/>
      <c r="C41" s="16"/>
      <c r="D41" s="16"/>
      <c r="E41" s="16"/>
      <c r="F41" s="16"/>
    </row>
    <row r="42" spans="1:6" s="10" customFormat="1" ht="15" customHeight="1">
      <c r="A42" s="25"/>
      <c r="B42" s="81"/>
      <c r="C42" s="82"/>
      <c r="D42" s="81"/>
      <c r="F42" s="83"/>
    </row>
    <row r="43" spans="1:6" s="6" customFormat="1" ht="33" customHeight="1">
      <c r="A43" s="88" t="s">
        <v>43</v>
      </c>
      <c r="B43" s="89"/>
      <c r="C43" s="89"/>
      <c r="D43" s="89"/>
      <c r="E43" s="89"/>
      <c r="F43" s="89"/>
    </row>
    <row r="44" spans="1:6" s="6" customFormat="1" ht="15" customHeight="1">
      <c r="A44" s="35" t="s">
        <v>44</v>
      </c>
      <c r="B44" s="17"/>
      <c r="C44" s="17"/>
      <c r="D44" s="17"/>
      <c r="E44" s="17"/>
      <c r="F44" s="17"/>
    </row>
    <row r="45" spans="1:6" s="10" customFormat="1" ht="15" customHeight="1">
      <c r="A45" s="25"/>
      <c r="B45" s="81"/>
      <c r="C45" s="82"/>
      <c r="D45" s="81"/>
      <c r="F45" s="83"/>
    </row>
    <row r="46" spans="1:6" s="10" customFormat="1" ht="43.95" customHeight="1">
      <c r="A46" s="90" t="s">
        <v>45</v>
      </c>
      <c r="B46" s="91"/>
      <c r="C46" s="91"/>
      <c r="D46" s="91"/>
      <c r="E46" s="91"/>
      <c r="F46" s="91"/>
    </row>
    <row r="47" spans="1:6" s="36" customFormat="1" ht="15" customHeight="1">
      <c r="A47" s="10"/>
      <c r="B47" s="10"/>
      <c r="C47" s="10"/>
      <c r="D47" s="10"/>
      <c r="E47" s="10"/>
      <c r="F47" s="10"/>
    </row>
    <row r="48" spans="1:6" s="6" customFormat="1" ht="15" customHeight="1">
      <c r="A48" s="88" t="s">
        <v>46</v>
      </c>
      <c r="B48" s="89"/>
      <c r="C48" s="89"/>
      <c r="D48" s="89"/>
      <c r="E48" s="89"/>
      <c r="F48" s="89"/>
    </row>
    <row r="49" ht="15" hidden="1" customHeight="1"/>
    <row r="50" ht="15" hidden="1" customHeight="1"/>
    <row r="51" ht="15" hidden="1" customHeight="1"/>
    <row r="52" ht="15" hidden="1" customHeight="1"/>
  </sheetData>
  <sheetProtection password="CE9A" sheet="1" objects="1" scenarios="1" selectLockedCells="1"/>
  <customSheetViews>
    <customSheetView guid="{42D8CDF9-0AEC-8142-838E-9440CCF6AEB8}" showGridLines="0">
      <pageMargins left="0" right="0" top="0" bottom="0" header="0" footer="0"/>
      <pageSetup orientation="landscape"/>
    </customSheetView>
  </customSheetViews>
  <mergeCells count="3">
    <mergeCell ref="A43:F43"/>
    <mergeCell ref="A46:F46"/>
    <mergeCell ref="A48:F48"/>
  </mergeCells>
  <phoneticPr fontId="3" type="noConversion"/>
  <pageMargins left="0.5" right="0.5" top="1.5" bottom="1.3" header="0.5" footer="0.5"/>
  <pageSetup orientation="landscape" r:id="rId1"/>
  <headerFooter>
    <oddHeader>&amp;L&amp;K000000&amp;G</oddHeader>
    <oddFooter>&amp;L&amp;"Arial,Regular"&amp;K41395FQuestions: Michael Seuring at 800.621.7440, ext. 123 or mseuring@hlcommission.org</oddFooter>
  </headerFooter>
  <legacy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9"/>
  <sheetViews>
    <sheetView showGridLines="0" view="pageLayout" topLeftCell="A13" workbookViewId="0">
      <selection activeCell="B22" sqref="B22"/>
    </sheetView>
  </sheetViews>
  <sheetFormatPr defaultColWidth="0" defaultRowHeight="12.6" zeroHeight="1"/>
  <cols>
    <col min="1" max="1" width="18.90625" customWidth="1"/>
    <col min="2" max="2" width="50.90625" customWidth="1"/>
    <col min="3" max="16384" width="11" hidden="1"/>
  </cols>
  <sheetData>
    <row r="1" spans="1:2" ht="20.399999999999999">
      <c r="A1" s="86" t="s">
        <v>47</v>
      </c>
    </row>
    <row r="2" spans="1:2"/>
    <row r="3" spans="1:2">
      <c r="A3" s="32" t="s">
        <v>48</v>
      </c>
    </row>
    <row r="4" spans="1:2">
      <c r="A4" t="s">
        <v>49</v>
      </c>
      <c r="B4" t="s">
        <v>50</v>
      </c>
    </row>
    <row r="5" spans="1:2">
      <c r="B5" t="s">
        <v>51</v>
      </c>
    </row>
    <row r="6" spans="1:2">
      <c r="B6" t="s">
        <v>52</v>
      </c>
    </row>
    <row r="7" spans="1:2">
      <c r="B7" t="s">
        <v>53</v>
      </c>
    </row>
    <row r="8" spans="1:2">
      <c r="B8" t="s">
        <v>54</v>
      </c>
    </row>
    <row r="9" spans="1:2"/>
    <row r="10" spans="1:2">
      <c r="A10" t="s">
        <v>55</v>
      </c>
      <c r="B10" t="s">
        <v>56</v>
      </c>
    </row>
    <row r="11" spans="1:2">
      <c r="B11" t="s">
        <v>51</v>
      </c>
    </row>
    <row r="12" spans="1:2">
      <c r="B12" t="s">
        <v>52</v>
      </c>
    </row>
    <row r="13" spans="1:2">
      <c r="B13" t="s">
        <v>57</v>
      </c>
    </row>
    <row r="14" spans="1:2">
      <c r="B14" t="s">
        <v>54</v>
      </c>
    </row>
    <row r="15" spans="1:2"/>
    <row r="16" spans="1:2">
      <c r="A16" t="s">
        <v>58</v>
      </c>
      <c r="B16" t="s">
        <v>59</v>
      </c>
    </row>
    <row r="17" spans="1:2">
      <c r="B17" t="s">
        <v>51</v>
      </c>
    </row>
    <row r="18" spans="1:2">
      <c r="B18" t="s">
        <v>52</v>
      </c>
    </row>
    <row r="19" spans="1:2">
      <c r="B19" t="s">
        <v>60</v>
      </c>
    </row>
    <row r="20" spans="1:2">
      <c r="B20" t="s">
        <v>61</v>
      </c>
    </row>
    <row r="21" spans="1:2"/>
    <row r="22" spans="1:2">
      <c r="A22" t="s">
        <v>62</v>
      </c>
      <c r="B22" t="s">
        <v>63</v>
      </c>
    </row>
    <row r="23" spans="1:2">
      <c r="B23" t="s">
        <v>64</v>
      </c>
    </row>
    <row r="24" spans="1:2">
      <c r="B24" t="s">
        <v>51</v>
      </c>
    </row>
    <row r="25" spans="1:2">
      <c r="B25" t="s">
        <v>52</v>
      </c>
    </row>
    <row r="26" spans="1:2">
      <c r="B26" t="s">
        <v>53</v>
      </c>
    </row>
    <row r="27" spans="1:2">
      <c r="B27" t="s">
        <v>54</v>
      </c>
    </row>
    <row r="28" spans="1:2"/>
    <row r="29" spans="1:2">
      <c r="A29" s="32" t="s">
        <v>65</v>
      </c>
    </row>
    <row r="30" spans="1:2">
      <c r="A30" t="s">
        <v>49</v>
      </c>
      <c r="B30" t="s">
        <v>66</v>
      </c>
    </row>
    <row r="31" spans="1:2">
      <c r="B31" t="s">
        <v>67</v>
      </c>
    </row>
    <row r="32" spans="1:2">
      <c r="B32" t="s">
        <v>68</v>
      </c>
    </row>
    <row r="33" spans="1:2">
      <c r="B33" t="s">
        <v>69</v>
      </c>
    </row>
    <row r="34" spans="1:2">
      <c r="B34" t="s">
        <v>54</v>
      </c>
    </row>
    <row r="35" spans="1:2"/>
    <row r="36" spans="1:2">
      <c r="A36" t="s">
        <v>70</v>
      </c>
      <c r="B36" t="s">
        <v>71</v>
      </c>
    </row>
    <row r="37" spans="1:2">
      <c r="B37" t="s">
        <v>67</v>
      </c>
    </row>
    <row r="38" spans="1:2">
      <c r="B38" t="s">
        <v>68</v>
      </c>
    </row>
    <row r="39" spans="1:2">
      <c r="B39" t="s">
        <v>69</v>
      </c>
    </row>
    <row r="40" spans="1:2">
      <c r="B40" t="s">
        <v>54</v>
      </c>
    </row>
    <row r="41" spans="1:2"/>
    <row r="42" spans="1:2">
      <c r="A42" t="s">
        <v>72</v>
      </c>
      <c r="B42" t="s">
        <v>73</v>
      </c>
    </row>
    <row r="43" spans="1:2">
      <c r="B43" t="s">
        <v>74</v>
      </c>
    </row>
    <row r="44" spans="1:2">
      <c r="B44" t="s">
        <v>67</v>
      </c>
    </row>
    <row r="45" spans="1:2">
      <c r="B45" t="s">
        <v>68</v>
      </c>
    </row>
    <row r="46" spans="1:2">
      <c r="B46" t="s">
        <v>60</v>
      </c>
    </row>
    <row r="47" spans="1:2">
      <c r="B47" t="s">
        <v>54</v>
      </c>
    </row>
    <row r="48" spans="1:2"/>
    <row r="49" spans="1:2">
      <c r="A49" s="32" t="s">
        <v>75</v>
      </c>
    </row>
    <row r="50" spans="1:2">
      <c r="A50" t="s">
        <v>49</v>
      </c>
      <c r="B50" t="s">
        <v>76</v>
      </c>
    </row>
    <row r="51" spans="1:2">
      <c r="B51" t="s">
        <v>67</v>
      </c>
    </row>
    <row r="52" spans="1:2">
      <c r="B52" t="s">
        <v>68</v>
      </c>
    </row>
    <row r="53" spans="1:2">
      <c r="B53" t="s">
        <v>77</v>
      </c>
    </row>
    <row r="54" spans="1:2">
      <c r="B54" t="s">
        <v>54</v>
      </c>
    </row>
    <row r="55" spans="1:2"/>
    <row r="56" spans="1:2">
      <c r="A56" t="s">
        <v>70</v>
      </c>
      <c r="B56" t="s">
        <v>71</v>
      </c>
    </row>
    <row r="57" spans="1:2">
      <c r="B57" t="s">
        <v>67</v>
      </c>
    </row>
    <row r="58" spans="1:2">
      <c r="B58" t="s">
        <v>68</v>
      </c>
    </row>
    <row r="59" spans="1:2">
      <c r="B59" t="s">
        <v>69</v>
      </c>
    </row>
    <row r="60" spans="1:2">
      <c r="B60" t="s">
        <v>54</v>
      </c>
    </row>
    <row r="61" spans="1:2"/>
    <row r="62" spans="1:2">
      <c r="A62" t="s">
        <v>72</v>
      </c>
      <c r="B62" t="s">
        <v>78</v>
      </c>
    </row>
    <row r="63" spans="1:2">
      <c r="B63" t="s">
        <v>67</v>
      </c>
    </row>
    <row r="64" spans="1:2">
      <c r="B64" t="s">
        <v>68</v>
      </c>
    </row>
    <row r="65" spans="2:2">
      <c r="B65" t="s">
        <v>77</v>
      </c>
    </row>
    <row r="66" spans="2:2">
      <c r="B66" t="s">
        <v>54</v>
      </c>
    </row>
    <row r="67" spans="2:2" hidden="1"/>
    <row r="68" spans="2:2" hidden="1"/>
    <row r="69" spans="2:2" hidden="1"/>
  </sheetData>
  <sheetProtection password="C29A" sheet="1" objects="1" scenarios="1"/>
  <customSheetViews>
    <customSheetView guid="{42D8CDF9-0AEC-8142-838E-9440CCF6AEB8}" fitToPage="1">
      <selection activeCell="B19" sqref="B19"/>
      <pageMargins left="0" right="0" top="0" bottom="0" header="0" footer="0"/>
      <pageSetup scale="78" orientation="portrait" horizontalDpi="4294967292" verticalDpi="4294967292"/>
    </customSheetView>
  </customSheetViews>
  <phoneticPr fontId="3" type="noConversion"/>
  <pageMargins left="0.75" right="0.75" top="1.25" bottom="1.25" header="0.5" footer="0.5"/>
  <pageSetup scale="70" orientation="portrait" horizontalDpi="4294967292" verticalDpi="4294967292" r:id="rId1"/>
  <headerFooter>
    <oddHeader>&amp;L&amp;K000000&amp;G</oddHeader>
    <oddFooter>&amp;L&amp;"Arial,Regular"&amp;K333399Questions: Michael Seuring at 800.621.7440, ext. 123 or mseuring@hlcommission.org</oddFoot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2006</vt:lpstr>
      <vt:lpstr>Calculations</vt:lpstr>
    </vt:vector>
  </TitlesOfParts>
  <Manager/>
  <Company>The Higher Learning Commission</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Chuck Dull</dc:creator>
  <cp:keywords/>
  <dc:description/>
  <cp:lastModifiedBy>Donna Dauphinais</cp:lastModifiedBy>
  <cp:revision/>
  <dcterms:created xsi:type="dcterms:W3CDTF">2007-03-28T13:45:27Z</dcterms:created>
  <dcterms:modified xsi:type="dcterms:W3CDTF">2016-08-30T14:03:58Z</dcterms:modified>
  <cp:category/>
  <cp:contentStatus/>
</cp:coreProperties>
</file>